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75" windowHeight="9210" activeTab="0"/>
  </bookViews>
  <sheets>
    <sheet name="k-fac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<sst xmlns="http://schemas.openxmlformats.org/spreadsheetml/2006/main" count="14" uniqueCount="13">
  <si>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n(dB)</t>
  </si>
  <si>
    <t>r = 1/k</t>
  </si>
  <si>
    <t>k</t>
  </si>
  <si>
    <t>k-1</t>
  </si>
  <si>
    <t>k^2</t>
  </si>
  <si>
    <t>(k-1)/(k+1)</t>
  </si>
  <si>
    <t>(k+1)/(k-1)</t>
  </si>
  <si>
    <t>k/(k^2-1)</t>
  </si>
  <si>
    <t>k^2-1/k=k-r</t>
  </si>
  <si>
    <t>k-1/k=1-r</t>
  </si>
  <si>
    <t>k/k-1=1/1-r</t>
  </si>
  <si>
    <t>1/k-1</t>
  </si>
  <si>
    <t>k^2+1/k^2-1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</si>
</sst>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N28"/>
    </sheetView>
  </sheetViews>
  <sheetFormatPr defaultColWidth="9.140625" defaultRowHeight="12.75"/>
  <cols>
    <col min="3" max="3" width="12.421875" style="0" bestFit="1" customWidth="1"/>
    <col min="4" max="4" width="9.57421875" style="0" bestFit="1" customWidth="1"/>
    <col min="5" max="5" width="13.7109375" style="0" bestFit="1" customWidth="1"/>
    <col min="6" max="8" width="9.28125" style="0" bestFit="1" customWidth="1"/>
    <col min="9" max="9" width="10.8515625" style="0" customWidth="1"/>
    <col min="10" max="10" width="11.00390625" style="0" customWidth="1"/>
    <col min="11" max="11" width="9.28125" style="0" bestFit="1" customWidth="1"/>
    <col min="12" max="12" width="10.140625" style="0" customWidth="1"/>
    <col min="13" max="13" width="9.28125" style="0" bestFit="1" customWidth="1"/>
  </cols>
  <sheetData>
    <row r="1" spans="1:14" ht="22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12</v>
      </c>
      <c r="K1" s="3" t="s">
        <v>9</v>
      </c>
      <c r="L1" s="3" t="s">
        <v>10</v>
      </c>
      <c r="M1" s="3" t="s">
        <v>11</v>
      </c>
      <c r="N1" s="3" t="s">
        <v>0</v>
      </c>
    </row>
    <row r="2" spans="1:14" ht="12.75">
      <c r="A2" s="3">
        <v>1</v>
      </c>
      <c r="B2" s="4">
        <f>1/C2</f>
        <v>0.8912509381337455</v>
      </c>
      <c r="C2" s="4">
        <f>POWER(10,A2/20)</f>
        <v>1.1220184543019636</v>
      </c>
      <c r="D2" s="4">
        <f>C2-1</f>
        <v>0.12201845430196356</v>
      </c>
      <c r="E2" s="4">
        <f>C2*C2</f>
        <v>1.2589254117941675</v>
      </c>
      <c r="F2" s="4">
        <f>D2/(C2+1)</f>
        <v>0.05750112778453731</v>
      </c>
      <c r="G2" s="4">
        <f>1/F2</f>
        <v>17.39096324766192</v>
      </c>
      <c r="H2" s="4">
        <f>C2/(E2-1)</f>
        <v>4.333365529969345</v>
      </c>
      <c r="I2" s="4">
        <f>(E2-1)/C2</f>
        <v>0.23076751616821814</v>
      </c>
      <c r="J2" s="4">
        <f>(E2+1)/(E2-1)</f>
        <v>8.724232187723226</v>
      </c>
      <c r="K2" s="4">
        <f>D2/C2</f>
        <v>0.10874906186625458</v>
      </c>
      <c r="L2" s="4">
        <f>1/K2</f>
        <v>9.19548162383096</v>
      </c>
      <c r="M2" s="4">
        <f>1/D2</f>
        <v>8.19548162383096</v>
      </c>
      <c r="N2" s="3">
        <f>A2</f>
        <v>1</v>
      </c>
    </row>
    <row r="3" spans="1:14" ht="12.75">
      <c r="A3" s="3">
        <v>2</v>
      </c>
      <c r="B3" s="4">
        <f aca="true" t="shared" si="0" ref="B3:B13">1/C3</f>
        <v>0.7943282347242815</v>
      </c>
      <c r="C3" s="4">
        <f aca="true" t="shared" si="1" ref="C3:C13">POWER(10,A3/20)</f>
        <v>1.2589254117941673</v>
      </c>
      <c r="D3" s="4">
        <f aca="true" t="shared" si="2" ref="D3:D35">C3-1</f>
        <v>0.2589254117941673</v>
      </c>
      <c r="E3" s="4">
        <f aca="true" t="shared" si="3" ref="E3:E13">C3*C3</f>
        <v>1.5848931924611136</v>
      </c>
      <c r="F3" s="4">
        <f aca="true" t="shared" si="4" ref="F3:F13">D3/(C3+1)</f>
        <v>0.11462326752458549</v>
      </c>
      <c r="G3" s="4">
        <f aca="true" t="shared" si="5" ref="G3:G35">1/F3</f>
        <v>8.724232187723235</v>
      </c>
      <c r="H3" s="4">
        <f aca="true" t="shared" si="6" ref="H3:H13">C3/(E3-1)</f>
        <v>2.1524022300496624</v>
      </c>
      <c r="I3" s="4">
        <f aca="true" t="shared" si="7" ref="I3:I13">(E3-1)/C3</f>
        <v>0.4645971770698858</v>
      </c>
      <c r="J3" s="4">
        <f aca="true" t="shared" si="8" ref="J3:J13">(E3+1)/(E3-1)</f>
        <v>4.41942772762391</v>
      </c>
      <c r="K3" s="4">
        <f aca="true" t="shared" si="9" ref="K3:K13">D3/C3</f>
        <v>0.20567176527571854</v>
      </c>
      <c r="L3" s="4">
        <f aca="true" t="shared" si="10" ref="L3:L35">1/K3</f>
        <v>4.8621160938616175</v>
      </c>
      <c r="M3" s="4">
        <f aca="true" t="shared" si="11" ref="M3:M13">1/D3</f>
        <v>3.862116093861617</v>
      </c>
      <c r="N3" s="3">
        <f aca="true" t="shared" si="12" ref="N3:N13">A3</f>
        <v>2</v>
      </c>
    </row>
    <row r="4" spans="1:14" ht="12.75">
      <c r="A4" s="3">
        <v>3</v>
      </c>
      <c r="B4" s="4">
        <f t="shared" si="0"/>
        <v>0.7079457843841379</v>
      </c>
      <c r="C4" s="4">
        <f t="shared" si="1"/>
        <v>1.4125375446227544</v>
      </c>
      <c r="D4" s="4">
        <f t="shared" si="2"/>
        <v>0.4125375446227544</v>
      </c>
      <c r="E4" s="4">
        <f t="shared" si="3"/>
        <v>1.9952623149688797</v>
      </c>
      <c r="F4" s="4">
        <f t="shared" si="4"/>
        <v>0.17099735734361904</v>
      </c>
      <c r="G4" s="4">
        <f t="shared" si="5"/>
        <v>5.848043592805361</v>
      </c>
      <c r="H4" s="4">
        <f t="shared" si="6"/>
        <v>1.4192615588654356</v>
      </c>
      <c r="I4" s="4">
        <f t="shared" si="7"/>
        <v>0.7045917602386165</v>
      </c>
      <c r="J4" s="4">
        <f t="shared" si="8"/>
        <v>3.00952047507449</v>
      </c>
      <c r="K4" s="4">
        <f t="shared" si="9"/>
        <v>0.29205421561586214</v>
      </c>
      <c r="L4" s="4">
        <f t="shared" si="10"/>
        <v>3.42402179640268</v>
      </c>
      <c r="M4" s="4">
        <f t="shared" si="11"/>
        <v>2.4240217964026805</v>
      </c>
      <c r="N4" s="3">
        <f t="shared" si="12"/>
        <v>3</v>
      </c>
    </row>
    <row r="5" spans="1:14" ht="12.75">
      <c r="A5" s="3">
        <v>4</v>
      </c>
      <c r="B5" s="4">
        <f t="shared" si="0"/>
        <v>0.6309573444801932</v>
      </c>
      <c r="C5" s="4">
        <f t="shared" si="1"/>
        <v>1.5848931924611136</v>
      </c>
      <c r="D5" s="4">
        <f t="shared" si="2"/>
        <v>0.5848931924611136</v>
      </c>
      <c r="E5" s="4">
        <f t="shared" si="3"/>
        <v>2.5118864315095806</v>
      </c>
      <c r="F5" s="4">
        <f t="shared" si="4"/>
        <v>0.22627364030628608</v>
      </c>
      <c r="G5" s="4">
        <f t="shared" si="5"/>
        <v>4.41942772762391</v>
      </c>
      <c r="H5" s="4">
        <f t="shared" si="6"/>
        <v>1.048288521829406</v>
      </c>
      <c r="I5" s="4">
        <f t="shared" si="7"/>
        <v>0.9539358479809205</v>
      </c>
      <c r="J5" s="4">
        <f t="shared" si="8"/>
        <v>2.322850683965098</v>
      </c>
      <c r="K5" s="4">
        <f t="shared" si="9"/>
        <v>0.3690426555198068</v>
      </c>
      <c r="L5" s="4">
        <f t="shared" si="10"/>
        <v>2.709713863811955</v>
      </c>
      <c r="M5" s="4">
        <f t="shared" si="11"/>
        <v>1.7097138638119551</v>
      </c>
      <c r="N5" s="3">
        <f t="shared" si="12"/>
        <v>4</v>
      </c>
    </row>
    <row r="6" spans="1:14" ht="12.75">
      <c r="A6" s="3">
        <v>5</v>
      </c>
      <c r="B6" s="4">
        <f t="shared" si="0"/>
        <v>0.5623413251903491</v>
      </c>
      <c r="C6" s="4">
        <f t="shared" si="1"/>
        <v>1.778279410038923</v>
      </c>
      <c r="D6" s="4">
        <f t="shared" si="2"/>
        <v>0.778279410038923</v>
      </c>
      <c r="E6" s="4">
        <f t="shared" si="3"/>
        <v>3.16227766016838</v>
      </c>
      <c r="F6" s="4">
        <f t="shared" si="4"/>
        <v>0.2801299996057702</v>
      </c>
      <c r="G6" s="4">
        <f t="shared" si="5"/>
        <v>3.5697711826912872</v>
      </c>
      <c r="H6" s="4">
        <f t="shared" si="6"/>
        <v>0.8224102957713791</v>
      </c>
      <c r="I6" s="4">
        <f t="shared" si="7"/>
        <v>1.215938084848574</v>
      </c>
      <c r="J6" s="4">
        <f t="shared" si="8"/>
        <v>1.9249505911485285</v>
      </c>
      <c r="K6" s="4">
        <f t="shared" si="9"/>
        <v>0.437658674809651</v>
      </c>
      <c r="L6" s="4">
        <f t="shared" si="10"/>
        <v>2.284885591345643</v>
      </c>
      <c r="M6" s="4">
        <f t="shared" si="11"/>
        <v>1.2848855913456434</v>
      </c>
      <c r="N6" s="3">
        <f t="shared" si="12"/>
        <v>5</v>
      </c>
    </row>
    <row r="7" spans="1:14" ht="12.75">
      <c r="A7" s="3">
        <v>6</v>
      </c>
      <c r="B7" s="4">
        <f t="shared" si="0"/>
        <v>0.5011872336272722</v>
      </c>
      <c r="C7" s="4">
        <f t="shared" si="1"/>
        <v>1.9952623149688797</v>
      </c>
      <c r="D7" s="4">
        <f t="shared" si="2"/>
        <v>0.9952623149688797</v>
      </c>
      <c r="E7" s="4">
        <f t="shared" si="3"/>
        <v>3.981071705534973</v>
      </c>
      <c r="F7" s="4">
        <f t="shared" si="4"/>
        <v>0.3322788491662442</v>
      </c>
      <c r="G7" s="4">
        <f t="shared" si="5"/>
        <v>3.00952047507449</v>
      </c>
      <c r="H7" s="4">
        <f t="shared" si="6"/>
        <v>0.6693104064770614</v>
      </c>
      <c r="I7" s="4">
        <f t="shared" si="7"/>
        <v>1.4940750813416075</v>
      </c>
      <c r="J7" s="4">
        <f t="shared" si="8"/>
        <v>1.670899662120367</v>
      </c>
      <c r="K7" s="4">
        <f t="shared" si="9"/>
        <v>0.49881276637272776</v>
      </c>
      <c r="L7" s="4">
        <f t="shared" si="10"/>
        <v>2.004760237537245</v>
      </c>
      <c r="M7" s="4">
        <f t="shared" si="11"/>
        <v>1.004760237537245</v>
      </c>
      <c r="N7" s="3">
        <f t="shared" si="12"/>
        <v>6</v>
      </c>
    </row>
    <row r="8" spans="1:14" ht="12.75">
      <c r="A8" s="3">
        <v>7</v>
      </c>
      <c r="B8" s="4">
        <f t="shared" si="0"/>
        <v>0.44668359215096315</v>
      </c>
      <c r="C8" s="4">
        <f t="shared" si="1"/>
        <v>2.2387211385683394</v>
      </c>
      <c r="D8" s="4">
        <f t="shared" si="2"/>
        <v>1.2387211385683394</v>
      </c>
      <c r="E8" s="4">
        <f t="shared" si="3"/>
        <v>5.011872336272722</v>
      </c>
      <c r="F8" s="4">
        <f t="shared" si="4"/>
        <v>0.382472304829526</v>
      </c>
      <c r="G8" s="4">
        <f t="shared" si="5"/>
        <v>2.6145683945553024</v>
      </c>
      <c r="H8" s="4">
        <f t="shared" si="6"/>
        <v>0.5580240224314441</v>
      </c>
      <c r="I8" s="4">
        <f t="shared" si="7"/>
        <v>1.7920375464173763</v>
      </c>
      <c r="J8" s="4">
        <f t="shared" si="8"/>
        <v>1.4985203496924142</v>
      </c>
      <c r="K8" s="4">
        <f t="shared" si="9"/>
        <v>0.5533164078490368</v>
      </c>
      <c r="L8" s="4">
        <f t="shared" si="10"/>
        <v>1.8072841972776514</v>
      </c>
      <c r="M8" s="4">
        <f t="shared" si="11"/>
        <v>0.8072841972776512</v>
      </c>
      <c r="N8" s="3">
        <f t="shared" si="12"/>
        <v>7</v>
      </c>
    </row>
    <row r="9" spans="1:14" ht="12.75">
      <c r="A9" s="3">
        <v>8</v>
      </c>
      <c r="B9" s="4">
        <f t="shared" si="0"/>
        <v>0.3981071705534972</v>
      </c>
      <c r="C9" s="4">
        <f t="shared" si="1"/>
        <v>2.5118864315095806</v>
      </c>
      <c r="D9" s="4">
        <f t="shared" si="2"/>
        <v>1.5118864315095806</v>
      </c>
      <c r="E9" s="5">
        <f t="shared" si="3"/>
        <v>6.309573444801935</v>
      </c>
      <c r="F9" s="4">
        <f t="shared" si="4"/>
        <v>0.4305055020983973</v>
      </c>
      <c r="G9" s="4">
        <f t="shared" si="5"/>
        <v>2.3228506839650978</v>
      </c>
      <c r="H9" s="4">
        <f t="shared" si="6"/>
        <v>0.4730862954666752</v>
      </c>
      <c r="I9" s="4">
        <f t="shared" si="7"/>
        <v>2.1137792609560835</v>
      </c>
      <c r="J9" s="4">
        <f t="shared" si="8"/>
        <v>1.3766780930317477</v>
      </c>
      <c r="K9" s="4">
        <f t="shared" si="9"/>
        <v>0.6018928294465028</v>
      </c>
      <c r="L9" s="4">
        <f t="shared" si="10"/>
        <v>1.661425341982549</v>
      </c>
      <c r="M9" s="4">
        <f t="shared" si="11"/>
        <v>0.661425341982549</v>
      </c>
      <c r="N9" s="3">
        <f t="shared" si="12"/>
        <v>8</v>
      </c>
    </row>
    <row r="10" spans="1:14" ht="12.75">
      <c r="A10" s="3">
        <v>9</v>
      </c>
      <c r="B10" s="4">
        <f t="shared" si="0"/>
        <v>0.3548133892335754</v>
      </c>
      <c r="C10" s="4">
        <f t="shared" si="1"/>
        <v>2.818382931264454</v>
      </c>
      <c r="D10" s="4">
        <f t="shared" si="2"/>
        <v>1.8183829312644542</v>
      </c>
      <c r="E10" s="5">
        <f t="shared" si="3"/>
        <v>7.943282347242817</v>
      </c>
      <c r="F10" s="4">
        <f t="shared" si="4"/>
        <v>0.4762180650808373</v>
      </c>
      <c r="G10" s="4">
        <f t="shared" si="5"/>
        <v>2.09987834004208</v>
      </c>
      <c r="H10" s="4">
        <f t="shared" si="6"/>
        <v>0.40591506874031075</v>
      </c>
      <c r="I10" s="4">
        <f t="shared" si="7"/>
        <v>2.4635695420308785</v>
      </c>
      <c r="J10" s="4">
        <f t="shared" si="8"/>
        <v>1.288048202561459</v>
      </c>
      <c r="K10" s="4">
        <f t="shared" si="9"/>
        <v>0.6451866107664246</v>
      </c>
      <c r="L10" s="4">
        <f t="shared" si="10"/>
        <v>1.54993917002104</v>
      </c>
      <c r="M10" s="4">
        <f t="shared" si="11"/>
        <v>0.5499391700210401</v>
      </c>
      <c r="N10" s="3">
        <f t="shared" si="12"/>
        <v>9</v>
      </c>
    </row>
    <row r="11" spans="1:14" ht="12.75">
      <c r="A11" s="3">
        <v>10</v>
      </c>
      <c r="B11" s="4">
        <f t="shared" si="0"/>
        <v>0.31622776601683794</v>
      </c>
      <c r="C11" s="4">
        <f t="shared" si="1"/>
        <v>3.1622776601683795</v>
      </c>
      <c r="D11" s="4">
        <f t="shared" si="2"/>
        <v>2.1622776601683795</v>
      </c>
      <c r="E11" s="5">
        <f t="shared" si="3"/>
        <v>10.000000000000002</v>
      </c>
      <c r="F11" s="4">
        <f t="shared" si="4"/>
        <v>0.5194938532959157</v>
      </c>
      <c r="G11" s="4">
        <f t="shared" si="5"/>
        <v>1.9249505911485287</v>
      </c>
      <c r="H11" s="4">
        <f t="shared" si="6"/>
        <v>0.3513641844631532</v>
      </c>
      <c r="I11" s="4">
        <f t="shared" si="7"/>
        <v>2.846049894151542</v>
      </c>
      <c r="J11" s="4">
        <f t="shared" si="8"/>
        <v>1.222222222222222</v>
      </c>
      <c r="K11" s="4">
        <f t="shared" si="9"/>
        <v>0.6837722339831621</v>
      </c>
      <c r="L11" s="4">
        <f t="shared" si="10"/>
        <v>1.4624752955742644</v>
      </c>
      <c r="M11" s="4">
        <f t="shared" si="11"/>
        <v>0.4624752955742643</v>
      </c>
      <c r="N11" s="3">
        <f t="shared" si="12"/>
        <v>10</v>
      </c>
    </row>
    <row r="12" spans="1:14" ht="12.75">
      <c r="A12" s="3">
        <v>12</v>
      </c>
      <c r="B12" s="4">
        <f t="shared" si="0"/>
        <v>0.251188643150958</v>
      </c>
      <c r="C12" s="4">
        <f t="shared" si="1"/>
        <v>3.9810717055349727</v>
      </c>
      <c r="D12" s="4">
        <f t="shared" si="2"/>
        <v>2.9810717055349727</v>
      </c>
      <c r="E12" s="5">
        <f t="shared" si="3"/>
        <v>15.848931924611136</v>
      </c>
      <c r="F12" s="4">
        <f t="shared" si="4"/>
        <v>0.5984799821737965</v>
      </c>
      <c r="G12" s="4">
        <f t="shared" si="5"/>
        <v>1.6708996621203673</v>
      </c>
      <c r="H12" s="4">
        <f t="shared" si="6"/>
        <v>0.26810491998664265</v>
      </c>
      <c r="I12" s="4">
        <f t="shared" si="7"/>
        <v>3.729883062384015</v>
      </c>
      <c r="J12" s="4">
        <f t="shared" si="8"/>
        <v>1.1346898221470818</v>
      </c>
      <c r="K12" s="4">
        <f t="shared" si="9"/>
        <v>0.748811356849042</v>
      </c>
      <c r="L12" s="4">
        <f t="shared" si="10"/>
        <v>1.3354498310601837</v>
      </c>
      <c r="M12" s="4">
        <f t="shared" si="11"/>
        <v>0.3354498310601836</v>
      </c>
      <c r="N12" s="3">
        <f t="shared" si="12"/>
        <v>12</v>
      </c>
    </row>
    <row r="13" spans="1:14" ht="12.75">
      <c r="A13" s="3">
        <v>14</v>
      </c>
      <c r="B13" s="4">
        <f t="shared" si="0"/>
        <v>0.19952623149688795</v>
      </c>
      <c r="C13" s="4">
        <f t="shared" si="1"/>
        <v>5.011872336272723</v>
      </c>
      <c r="D13" s="4">
        <f t="shared" si="2"/>
        <v>4.011872336272723</v>
      </c>
      <c r="E13" s="5">
        <f t="shared" si="3"/>
        <v>25.118864315095802</v>
      </c>
      <c r="F13" s="4">
        <f t="shared" si="4"/>
        <v>0.6673249383668762</v>
      </c>
      <c r="G13" s="4">
        <f t="shared" si="5"/>
        <v>1.498520349692414</v>
      </c>
      <c r="H13" s="4">
        <f t="shared" si="6"/>
        <v>0.20779885283138447</v>
      </c>
      <c r="I13" s="4">
        <f t="shared" si="7"/>
        <v>4.812346104775835</v>
      </c>
      <c r="J13" s="4">
        <f t="shared" si="8"/>
        <v>1.082922644029645</v>
      </c>
      <c r="K13" s="4">
        <f t="shared" si="9"/>
        <v>0.800473768503112</v>
      </c>
      <c r="L13" s="4">
        <f t="shared" si="10"/>
        <v>1.249260174846207</v>
      </c>
      <c r="M13" s="4">
        <f t="shared" si="11"/>
        <v>0.24926017484620702</v>
      </c>
      <c r="N13" s="3">
        <f t="shared" si="12"/>
        <v>14</v>
      </c>
    </row>
    <row r="14" spans="1:14" ht="12.75">
      <c r="A14" s="3">
        <v>15</v>
      </c>
      <c r="B14" s="4">
        <f aca="true" t="shared" si="13" ref="B14:B35">1/C14</f>
        <v>0.17782794100389224</v>
      </c>
      <c r="C14" s="4">
        <f aca="true" t="shared" si="14" ref="C14:C35">POWER(10,A14/20)</f>
        <v>5.623413251903492</v>
      </c>
      <c r="D14" s="4">
        <f t="shared" si="2"/>
        <v>4.623413251903492</v>
      </c>
      <c r="E14" s="5">
        <f aca="true" t="shared" si="15" ref="E14:E35">C14*C14</f>
        <v>31.622776601683807</v>
      </c>
      <c r="F14" s="4">
        <f aca="true" t="shared" si="16" ref="F14:F35">D14/(C14+1)</f>
        <v>0.6980408855773534</v>
      </c>
      <c r="G14" s="4">
        <f t="shared" si="5"/>
        <v>1.4325808425575166</v>
      </c>
      <c r="H14" s="4">
        <f aca="true" t="shared" si="17" ref="H14:H35">C14/(E14-1)</f>
        <v>0.18363498924504076</v>
      </c>
      <c r="I14" s="4">
        <f aca="true" t="shared" si="18" ref="I14:I35">(E14-1)/C14</f>
        <v>5.4455853108996</v>
      </c>
      <c r="J14" s="4">
        <f aca="true" t="shared" si="19" ref="J14:J35">(E14+1)/(E14-1)</f>
        <v>1.0653108640674351</v>
      </c>
      <c r="K14" s="4">
        <f aca="true" t="shared" si="20" ref="K14:K35">D14/C14</f>
        <v>0.8221720589961078</v>
      </c>
      <c r="L14" s="4">
        <f t="shared" si="10"/>
        <v>1.2162904212787582</v>
      </c>
      <c r="M14" s="4">
        <f aca="true" t="shared" si="21" ref="M14:M35">1/D14</f>
        <v>0.21629042127875828</v>
      </c>
      <c r="N14" s="3">
        <f aca="true" t="shared" si="22" ref="N14:N35">A14</f>
        <v>15</v>
      </c>
    </row>
    <row r="15" spans="1:14" ht="12.75">
      <c r="A15" s="3">
        <v>16</v>
      </c>
      <c r="B15" s="4">
        <f t="shared" si="13"/>
        <v>0.15848931924611132</v>
      </c>
      <c r="C15" s="4">
        <f t="shared" si="14"/>
        <v>6.309573444801934</v>
      </c>
      <c r="D15" s="4">
        <f t="shared" si="2"/>
        <v>5.309573444801934</v>
      </c>
      <c r="E15" s="5">
        <f t="shared" si="15"/>
        <v>39.81071705534975</v>
      </c>
      <c r="F15" s="4">
        <f t="shared" si="16"/>
        <v>0.72638622279358</v>
      </c>
      <c r="G15" s="4">
        <f t="shared" si="5"/>
        <v>1.3766780930317477</v>
      </c>
      <c r="H15" s="4">
        <f t="shared" si="17"/>
        <v>0.1625729675595419</v>
      </c>
      <c r="I15" s="4">
        <f t="shared" si="18"/>
        <v>6.1510841255558235</v>
      </c>
      <c r="J15" s="4">
        <f t="shared" si="19"/>
        <v>1.051532157912664</v>
      </c>
      <c r="K15" s="4">
        <f t="shared" si="20"/>
        <v>0.8415106807538887</v>
      </c>
      <c r="L15" s="4">
        <f t="shared" si="10"/>
        <v>1.1883390465158739</v>
      </c>
      <c r="M15" s="4">
        <f t="shared" si="21"/>
        <v>0.18833904651587385</v>
      </c>
      <c r="N15" s="3">
        <f t="shared" si="22"/>
        <v>16</v>
      </c>
    </row>
    <row r="16" spans="1:14" ht="12.75">
      <c r="A16" s="3">
        <v>18</v>
      </c>
      <c r="B16" s="4">
        <f t="shared" si="13"/>
        <v>0.12589254117941667</v>
      </c>
      <c r="C16" s="4">
        <f t="shared" si="14"/>
        <v>7.943282347242818</v>
      </c>
      <c r="D16" s="4">
        <f t="shared" si="2"/>
        <v>6.943282347242818</v>
      </c>
      <c r="E16" s="5">
        <f t="shared" si="15"/>
        <v>63.095734448019364</v>
      </c>
      <c r="F16" s="4">
        <f t="shared" si="16"/>
        <v>0.7763684604437662</v>
      </c>
      <c r="G16" s="4">
        <f t="shared" si="5"/>
        <v>1.2880482025614588</v>
      </c>
      <c r="H16" s="4">
        <f t="shared" si="17"/>
        <v>0.12791993552942316</v>
      </c>
      <c r="I16" s="4">
        <f t="shared" si="18"/>
        <v>7.8173898060634</v>
      </c>
      <c r="J16" s="4">
        <f t="shared" si="19"/>
        <v>1.0322083315026123</v>
      </c>
      <c r="K16" s="4">
        <f t="shared" si="20"/>
        <v>0.8741074588205833</v>
      </c>
      <c r="L16" s="4">
        <f t="shared" si="10"/>
        <v>1.1440241012807295</v>
      </c>
      <c r="M16" s="4">
        <f t="shared" si="21"/>
        <v>0.14402410128072937</v>
      </c>
      <c r="N16" s="3">
        <f t="shared" si="22"/>
        <v>18</v>
      </c>
    </row>
    <row r="17" spans="1:14" ht="12.75">
      <c r="A17" s="3">
        <v>20</v>
      </c>
      <c r="B17" s="4">
        <f t="shared" si="13"/>
        <v>0.1</v>
      </c>
      <c r="C17" s="4">
        <f t="shared" si="14"/>
        <v>10</v>
      </c>
      <c r="D17" s="4">
        <f t="shared" si="2"/>
        <v>9</v>
      </c>
      <c r="E17" s="5">
        <f t="shared" si="15"/>
        <v>100</v>
      </c>
      <c r="F17" s="4">
        <f t="shared" si="16"/>
        <v>0.8181818181818182</v>
      </c>
      <c r="G17" s="4">
        <f t="shared" si="5"/>
        <v>1.222222222222222</v>
      </c>
      <c r="H17" s="4">
        <f t="shared" si="17"/>
        <v>0.10101010101010101</v>
      </c>
      <c r="I17" s="4">
        <f t="shared" si="18"/>
        <v>9.9</v>
      </c>
      <c r="J17" s="4">
        <f t="shared" si="19"/>
        <v>1.02020202020202</v>
      </c>
      <c r="K17" s="4">
        <f t="shared" si="20"/>
        <v>0.9</v>
      </c>
      <c r="L17" s="4">
        <f t="shared" si="10"/>
        <v>1.1111111111111112</v>
      </c>
      <c r="M17" s="4">
        <f t="shared" si="21"/>
        <v>0.1111111111111111</v>
      </c>
      <c r="N17" s="3">
        <f t="shared" si="22"/>
        <v>20</v>
      </c>
    </row>
    <row r="18" spans="1:14" ht="12.75">
      <c r="A18" s="3">
        <v>25</v>
      </c>
      <c r="B18" s="4">
        <f t="shared" si="13"/>
        <v>0.056234132519034884</v>
      </c>
      <c r="C18" s="4">
        <f t="shared" si="14"/>
        <v>17.782794100389236</v>
      </c>
      <c r="D18" s="4">
        <f t="shared" si="2"/>
        <v>16.782794100389236</v>
      </c>
      <c r="E18" s="5">
        <f t="shared" si="15"/>
        <v>316.2277660168382</v>
      </c>
      <c r="F18" s="4">
        <f t="shared" si="16"/>
        <v>0.8935195695959551</v>
      </c>
      <c r="G18" s="4">
        <f t="shared" si="5"/>
        <v>1.1191696679370937</v>
      </c>
      <c r="H18" s="4">
        <f t="shared" si="17"/>
        <v>0.05641252458528463</v>
      </c>
      <c r="I18" s="4">
        <f t="shared" si="18"/>
        <v>17.726559967870198</v>
      </c>
      <c r="J18" s="4">
        <f t="shared" si="19"/>
        <v>1.0063446187665244</v>
      </c>
      <c r="K18" s="4">
        <f t="shared" si="20"/>
        <v>0.9437658674809651</v>
      </c>
      <c r="L18" s="4">
        <f t="shared" si="10"/>
        <v>1.0595848339685467</v>
      </c>
      <c r="M18" s="4">
        <f t="shared" si="21"/>
        <v>0.05958483396854684</v>
      </c>
      <c r="N18" s="3">
        <f t="shared" si="22"/>
        <v>25</v>
      </c>
    </row>
    <row r="19" spans="1:14" ht="12.75">
      <c r="A19" s="3">
        <v>30</v>
      </c>
      <c r="B19" s="4">
        <f t="shared" si="13"/>
        <v>0.031622776601683784</v>
      </c>
      <c r="C19" s="4">
        <f t="shared" si="14"/>
        <v>31.622776601683803</v>
      </c>
      <c r="D19" s="4">
        <f t="shared" si="2"/>
        <v>30.622776601683803</v>
      </c>
      <c r="E19" s="5">
        <f t="shared" si="15"/>
        <v>1000.0000000000007</v>
      </c>
      <c r="F19" s="4">
        <f t="shared" si="16"/>
        <v>0.938693139936569</v>
      </c>
      <c r="G19" s="4">
        <f t="shared" si="5"/>
        <v>1.065310864067435</v>
      </c>
      <c r="H19" s="4">
        <f t="shared" si="17"/>
        <v>0.0316544310327165</v>
      </c>
      <c r="I19" s="4">
        <f t="shared" si="18"/>
        <v>31.59115382508212</v>
      </c>
      <c r="J19" s="4">
        <f t="shared" si="19"/>
        <v>1.002002002002002</v>
      </c>
      <c r="K19" s="4">
        <f t="shared" si="20"/>
        <v>0.9683772233983162</v>
      </c>
      <c r="L19" s="4">
        <f t="shared" si="10"/>
        <v>1.0326554320337176</v>
      </c>
      <c r="M19" s="4">
        <f t="shared" si="21"/>
        <v>0.0326554320337175</v>
      </c>
      <c r="N19" s="3">
        <f t="shared" si="22"/>
        <v>30</v>
      </c>
    </row>
    <row r="20" spans="1:14" ht="12.75">
      <c r="A20" s="3">
        <v>35</v>
      </c>
      <c r="B20" s="4">
        <f t="shared" si="13"/>
        <v>0.017782794100389226</v>
      </c>
      <c r="C20" s="4">
        <f t="shared" si="14"/>
        <v>56.234132519034915</v>
      </c>
      <c r="D20" s="4">
        <f t="shared" si="2"/>
        <v>55.234132519034915</v>
      </c>
      <c r="E20" s="5">
        <f t="shared" si="15"/>
        <v>3162.27766016838</v>
      </c>
      <c r="F20" s="4">
        <f t="shared" si="16"/>
        <v>0.9650558170103332</v>
      </c>
      <c r="G20" s="4">
        <f t="shared" si="5"/>
        <v>1.0362094941802653</v>
      </c>
      <c r="H20" s="4">
        <f t="shared" si="17"/>
        <v>0.01778841929248306</v>
      </c>
      <c r="I20" s="4">
        <f t="shared" si="18"/>
        <v>56.216349724934524</v>
      </c>
      <c r="J20" s="4">
        <f t="shared" si="19"/>
        <v>1.0006326555952991</v>
      </c>
      <c r="K20" s="4">
        <f t="shared" si="20"/>
        <v>0.9822172058996108</v>
      </c>
      <c r="L20" s="4">
        <f t="shared" si="10"/>
        <v>1.0181047470901325</v>
      </c>
      <c r="M20" s="4">
        <f t="shared" si="21"/>
        <v>0.018104747090132677</v>
      </c>
      <c r="N20" s="3">
        <f t="shared" si="22"/>
        <v>35</v>
      </c>
    </row>
    <row r="21" spans="1:14" ht="12.75">
      <c r="A21" s="3">
        <v>40</v>
      </c>
      <c r="B21" s="4">
        <f t="shared" si="13"/>
        <v>0.01</v>
      </c>
      <c r="C21" s="4">
        <f t="shared" si="14"/>
        <v>100</v>
      </c>
      <c r="D21" s="4">
        <f t="shared" si="2"/>
        <v>99</v>
      </c>
      <c r="E21" s="5">
        <f t="shared" si="15"/>
        <v>10000</v>
      </c>
      <c r="F21" s="4">
        <f t="shared" si="16"/>
        <v>0.9801980198019802</v>
      </c>
      <c r="G21" s="4">
        <f t="shared" si="5"/>
        <v>1.02020202020202</v>
      </c>
      <c r="H21" s="4">
        <f t="shared" si="17"/>
        <v>0.010001000100010001</v>
      </c>
      <c r="I21" s="4">
        <f t="shared" si="18"/>
        <v>99.99</v>
      </c>
      <c r="J21" s="4">
        <f t="shared" si="19"/>
        <v>1.0002000200020003</v>
      </c>
      <c r="K21" s="4">
        <f t="shared" si="20"/>
        <v>0.99</v>
      </c>
      <c r="L21" s="4">
        <f t="shared" si="10"/>
        <v>1.0101010101010102</v>
      </c>
      <c r="M21" s="4">
        <f t="shared" si="21"/>
        <v>0.010101010101010102</v>
      </c>
      <c r="N21" s="3">
        <f t="shared" si="22"/>
        <v>40</v>
      </c>
    </row>
    <row r="22" spans="1:14" ht="12.75">
      <c r="A22" s="3">
        <v>45</v>
      </c>
      <c r="B22" s="4">
        <f t="shared" si="13"/>
        <v>0.005623413251903487</v>
      </c>
      <c r="C22" s="4">
        <f t="shared" si="14"/>
        <v>177.82794100389242</v>
      </c>
      <c r="D22" s="4">
        <f t="shared" si="2"/>
        <v>176.82794100389242</v>
      </c>
      <c r="E22" s="5">
        <f t="shared" si="15"/>
        <v>31622.776601683843</v>
      </c>
      <c r="F22" s="4">
        <f t="shared" si="16"/>
        <v>0.9888160653823305</v>
      </c>
      <c r="G22" s="4">
        <f t="shared" si="5"/>
        <v>1.0113104297242028</v>
      </c>
      <c r="H22" s="4">
        <f t="shared" si="17"/>
        <v>0.005623591085468081</v>
      </c>
      <c r="I22" s="4">
        <f t="shared" si="18"/>
        <v>177.82231759064052</v>
      </c>
      <c r="J22" s="4">
        <f t="shared" si="19"/>
        <v>1.0000632475532667</v>
      </c>
      <c r="K22" s="4">
        <f t="shared" si="20"/>
        <v>0.9943765867480965</v>
      </c>
      <c r="L22" s="4">
        <f t="shared" si="10"/>
        <v>1.0056552148621014</v>
      </c>
      <c r="M22" s="4">
        <f t="shared" si="21"/>
        <v>0.005655214862101389</v>
      </c>
      <c r="N22" s="3">
        <f t="shared" si="22"/>
        <v>45</v>
      </c>
    </row>
    <row r="23" spans="1:14" ht="12.75">
      <c r="A23" s="3">
        <v>50</v>
      </c>
      <c r="B23" s="4">
        <f t="shared" si="13"/>
        <v>0.0031622776601683764</v>
      </c>
      <c r="C23" s="4">
        <f t="shared" si="14"/>
        <v>316.22776601683825</v>
      </c>
      <c r="D23" s="4">
        <f t="shared" si="2"/>
        <v>315.22776601683825</v>
      </c>
      <c r="E23" s="5">
        <f t="shared" si="15"/>
        <v>100000.0000000002</v>
      </c>
      <c r="F23" s="4">
        <f t="shared" si="16"/>
        <v>0.9936953816334796</v>
      </c>
      <c r="G23" s="4">
        <f t="shared" si="5"/>
        <v>1.0063446187665244</v>
      </c>
      <c r="H23" s="4">
        <f t="shared" si="17"/>
        <v>0.0031623092832612086</v>
      </c>
      <c r="I23" s="4">
        <f t="shared" si="18"/>
        <v>316.2246037391781</v>
      </c>
      <c r="J23" s="4">
        <f t="shared" si="19"/>
        <v>1.000020000200002</v>
      </c>
      <c r="K23" s="4">
        <f t="shared" si="20"/>
        <v>0.9968377223398316</v>
      </c>
      <c r="L23" s="4">
        <f t="shared" si="10"/>
        <v>1.0031723093832623</v>
      </c>
      <c r="M23" s="4">
        <f t="shared" si="21"/>
        <v>0.0031723093832622088</v>
      </c>
      <c r="N23" s="3">
        <f t="shared" si="22"/>
        <v>50</v>
      </c>
    </row>
    <row r="24" spans="1:14" ht="12.75">
      <c r="A24" s="3">
        <v>55</v>
      </c>
      <c r="B24" s="4">
        <f t="shared" si="13"/>
        <v>0.0017782794100389223</v>
      </c>
      <c r="C24" s="4">
        <f t="shared" si="14"/>
        <v>562.3413251903493</v>
      </c>
      <c r="D24" s="4">
        <f t="shared" si="2"/>
        <v>561.3413251903493</v>
      </c>
      <c r="E24" s="5">
        <f t="shared" si="15"/>
        <v>316227.76601683814</v>
      </c>
      <c r="F24" s="4">
        <f t="shared" si="16"/>
        <v>0.9964497545083805</v>
      </c>
      <c r="G24" s="4">
        <f t="shared" si="5"/>
        <v>1.0035628946422603</v>
      </c>
      <c r="H24" s="4">
        <f t="shared" si="17"/>
        <v>0.001778285033469957</v>
      </c>
      <c r="I24" s="4">
        <f t="shared" si="18"/>
        <v>562.3395469109392</v>
      </c>
      <c r="J24" s="4">
        <f t="shared" si="19"/>
        <v>1.0000063245753203</v>
      </c>
      <c r="K24" s="4">
        <f t="shared" si="20"/>
        <v>0.9982217205899611</v>
      </c>
      <c r="L24" s="4">
        <f t="shared" si="10"/>
        <v>1.0017814473211302</v>
      </c>
      <c r="M24" s="4">
        <f t="shared" si="21"/>
        <v>0.001781447321130157</v>
      </c>
      <c r="N24" s="3">
        <f t="shared" si="22"/>
        <v>55</v>
      </c>
    </row>
    <row r="25" spans="1:14" ht="12.75">
      <c r="A25" s="3">
        <v>60</v>
      </c>
      <c r="B25" s="4">
        <f t="shared" si="13"/>
        <v>0.001</v>
      </c>
      <c r="C25" s="4">
        <f t="shared" si="14"/>
        <v>1000</v>
      </c>
      <c r="D25" s="4">
        <f t="shared" si="2"/>
        <v>999</v>
      </c>
      <c r="E25" s="5">
        <f t="shared" si="15"/>
        <v>1000000</v>
      </c>
      <c r="F25" s="4">
        <f t="shared" si="16"/>
        <v>0.998001998001998</v>
      </c>
      <c r="G25" s="4">
        <f t="shared" si="5"/>
        <v>1.002002002002002</v>
      </c>
      <c r="H25" s="4">
        <f t="shared" si="17"/>
        <v>0.001000001000001</v>
      </c>
      <c r="I25" s="4">
        <f t="shared" si="18"/>
        <v>999.999</v>
      </c>
      <c r="J25" s="4">
        <f t="shared" si="19"/>
        <v>1.000002000002</v>
      </c>
      <c r="K25" s="4">
        <f t="shared" si="20"/>
        <v>0.999</v>
      </c>
      <c r="L25" s="4">
        <f t="shared" si="10"/>
        <v>1.001001001001001</v>
      </c>
      <c r="M25" s="4">
        <f t="shared" si="21"/>
        <v>0.001001001001001001</v>
      </c>
      <c r="N25" s="3">
        <f t="shared" si="22"/>
        <v>60</v>
      </c>
    </row>
    <row r="26" spans="1:14" ht="12.75">
      <c r="A26" s="3">
        <v>65</v>
      </c>
      <c r="B26" s="4">
        <f t="shared" si="13"/>
        <v>0.0005623413251903486</v>
      </c>
      <c r="C26" s="4">
        <f t="shared" si="14"/>
        <v>1778.2794100389244</v>
      </c>
      <c r="D26" s="4">
        <f t="shared" si="2"/>
        <v>1777.2794100389244</v>
      </c>
      <c r="E26" s="5">
        <f t="shared" si="15"/>
        <v>3162277.660168385</v>
      </c>
      <c r="F26" s="4">
        <f t="shared" si="16"/>
        <v>0.9988759494496954</v>
      </c>
      <c r="G26" s="4">
        <f t="shared" si="5"/>
        <v>1.0011253154617687</v>
      </c>
      <c r="H26" s="4">
        <f t="shared" si="17"/>
        <v>0.0005623415030183458</v>
      </c>
      <c r="I26" s="4">
        <f t="shared" si="18"/>
        <v>1778.2788476975993</v>
      </c>
      <c r="J26" s="4">
        <f t="shared" si="19"/>
        <v>1.000000632455732</v>
      </c>
      <c r="K26" s="4">
        <f t="shared" si="20"/>
        <v>0.9994376586748096</v>
      </c>
      <c r="L26" s="4">
        <f t="shared" si="10"/>
        <v>1.0005626577308844</v>
      </c>
      <c r="M26" s="4">
        <f t="shared" si="21"/>
        <v>0.0005626577308843626</v>
      </c>
      <c r="N26" s="3">
        <f t="shared" si="22"/>
        <v>65</v>
      </c>
    </row>
    <row r="27" spans="1:14" ht="12.75">
      <c r="A27" s="3">
        <v>70</v>
      </c>
      <c r="B27" s="4">
        <f t="shared" si="13"/>
        <v>0.00031622776601683783</v>
      </c>
      <c r="C27" s="4">
        <f t="shared" si="14"/>
        <v>3162.2776601683804</v>
      </c>
      <c r="D27" s="4">
        <f t="shared" si="2"/>
        <v>3161.2776601683804</v>
      </c>
      <c r="E27" s="5">
        <f t="shared" si="15"/>
        <v>10000000.000000007</v>
      </c>
      <c r="F27" s="4">
        <f t="shared" si="16"/>
        <v>0.9993677444047407</v>
      </c>
      <c r="G27" s="4">
        <f t="shared" si="5"/>
        <v>1.0006326555952993</v>
      </c>
      <c r="H27" s="4">
        <f t="shared" si="17"/>
        <v>0.0003162277976396176</v>
      </c>
      <c r="I27" s="4">
        <f t="shared" si="18"/>
        <v>3162.2773439406146</v>
      </c>
      <c r="J27" s="4">
        <f t="shared" si="19"/>
        <v>1.00000020000002</v>
      </c>
      <c r="K27" s="4">
        <f t="shared" si="20"/>
        <v>0.9996837722339832</v>
      </c>
      <c r="L27" s="4">
        <f t="shared" si="10"/>
        <v>1.0003163277976497</v>
      </c>
      <c r="M27" s="4">
        <f t="shared" si="21"/>
        <v>0.0003163277976496176</v>
      </c>
      <c r="N27" s="3">
        <f t="shared" si="22"/>
        <v>70</v>
      </c>
    </row>
    <row r="28" spans="1:14" ht="12.75">
      <c r="A28" s="3">
        <v>80</v>
      </c>
      <c r="B28" s="4">
        <f t="shared" si="13"/>
        <v>0.0001</v>
      </c>
      <c r="C28" s="4">
        <f t="shared" si="14"/>
        <v>10000</v>
      </c>
      <c r="D28" s="4">
        <f t="shared" si="2"/>
        <v>9999</v>
      </c>
      <c r="E28" s="5">
        <f t="shared" si="15"/>
        <v>100000000</v>
      </c>
      <c r="F28" s="4">
        <f t="shared" si="16"/>
        <v>0.9998000199980002</v>
      </c>
      <c r="G28" s="4">
        <f t="shared" si="5"/>
        <v>1.0002000200020003</v>
      </c>
      <c r="H28" s="4">
        <f t="shared" si="17"/>
        <v>0.00010000000100000001</v>
      </c>
      <c r="I28" s="4">
        <f t="shared" si="18"/>
        <v>9999.9999</v>
      </c>
      <c r="J28" s="4">
        <f t="shared" si="19"/>
        <v>1.00000002</v>
      </c>
      <c r="K28" s="4">
        <f t="shared" si="20"/>
        <v>0.9999</v>
      </c>
      <c r="L28" s="4">
        <f t="shared" si="10"/>
        <v>1.000100010001</v>
      </c>
      <c r="M28" s="4">
        <f t="shared" si="21"/>
        <v>0.00010001000100010001</v>
      </c>
      <c r="N28" s="3">
        <f t="shared" si="22"/>
        <v>80</v>
      </c>
    </row>
    <row r="29" spans="2:13" ht="12.75"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Uneeda Audio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Chinn</dc:creator>
  <cp:keywords/>
  <dc:description/>
  <cp:lastModifiedBy> </cp:lastModifiedBy>
  <dcterms:created xsi:type="dcterms:W3CDTF">2003-12-31T05:09:30Z</dcterms:created>
  <dcterms:modified xsi:type="dcterms:W3CDTF">2008-03-03T08:41:49Z</dcterms:modified>
  <cp:category/>
  <cp:version/>
  <cp:contentType/>
  <cp:contentStatus/>
</cp:coreProperties>
</file>